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80" windowWidth="9720" windowHeight="666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<sst xmlns="http://schemas.openxmlformats.org/spreadsheetml/2006/main" count="157" uniqueCount="157">
  <si>
    <t>Код бюджетной классификации РФ</t>
  </si>
  <si>
    <t>Наименование доходов</t>
  </si>
  <si>
    <t>000 1 00 00000 00 0000 000</t>
  </si>
  <si>
    <t>Налоги на прибыль, доходы</t>
  </si>
  <si>
    <t>Налог на доходы физических лиц</t>
  </si>
  <si>
    <t>Налоги на совокупный доход</t>
  </si>
  <si>
    <t>Единый налог на вмененный доход для отдельных видов деятельности</t>
  </si>
  <si>
    <t>Единый сельскохозяйственный налог</t>
  </si>
  <si>
    <t>Государственная пошлина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</si>
  <si>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</si>
  <si>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</si>
  <si>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000 1 12 00000 00 0000 000</t>
  </si>
  <si>
    <t>Платежи при пользовании природными ресурсами</t>
  </si>
  <si>
    <t>Плата за негативное воздействие на окружающую среду</t>
  </si>
  <si>
    <t>000 1 13 00000 00 0000 000</t>
  </si>
  <si>
    <t>000 1 14 00000 00 0000 000</t>
  </si>
  <si>
    <t>Доходы от продажи материальных и нематериальных активов</t>
  </si>
  <si>
    <t>000 1 16 00000 00 0000 000</t>
  </si>
  <si>
    <t>Штрафы, санкции, возмещение ущерба</t>
  </si>
  <si>
    <t>000 1 16 90050 05 0000 140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</si>
  <si>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</si>
  <si>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000 1 17 00000 00 0000 000</t>
  </si>
  <si>
    <t>Прочие неналоговые доходы</t>
  </si>
  <si>
    <t>000 1 17 05050 05 0000 180</t>
  </si>
  <si>
    <t>Прочие неналоговые доходы бюджетов муниципальных районов</t>
  </si>
  <si>
    <t>000 2 00 00000 00 0000 000</t>
  </si>
  <si>
    <t>Безвозмездные поступления</t>
  </si>
  <si>
    <t>000 2 02 01000 00 0000 151</t>
  </si>
  <si>
    <t>Дотации бюджетам субъектов Российской Федерации и муниципальных образований</t>
  </si>
  <si>
    <t>Субвенции бюджетам субъектов Российской Федерации и муниципальных образований</t>
  </si>
  <si>
    <t>000 1 08 00000 00 0000 000</t>
  </si>
  <si>
    <t>Дотации бюджетам муниципальных районов на выравнивание бюджетной обеспеченности</t>
  </si>
  <si>
    <t>Прочие субсидии бюджетам муниципальных районов</t>
  </si>
  <si>
    <t>000 2 02 02999 05 0000 151</t>
  </si>
  <si>
    <t>000 2 02 02000 00 0000 151</t>
  </si>
  <si>
    <t>000 2 02 03000 00 0000 151</t>
  </si>
  <si>
    <t>Субвенции бюджетам муниципальных районов на оплату жилищно-коммунальных услуг отдельным категориям граждан</t>
  </si>
  <si>
    <t>Субвенции бюджетам муниципальных районов на государственную регистрацию актов гражданского состояния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</si>
  <si>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</si>
  <si>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</si>
  <si>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Субвенции бюджетам муниципальных районов на выполнение передаваемых полномочий субъектов Российской Федерации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</si>
  <si>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</si>
  <si>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Налоговые и неналоговые доходы</t>
  </si>
  <si>
    <t>000 2 02 03024 05 0000 151</t>
  </si>
  <si>
    <t>Субвенции бюджетам муниципальных районов на  выплату единовременного 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</si>
  <si>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 xml:space="preserve">000 1 01 00000 00 0000 000 </t>
  </si>
  <si>
    <t xml:space="preserve">000 1 05 00000 00 0000 000 </t>
  </si>
  <si>
    <t>000 1 05 02000 02 0000 110</t>
  </si>
  <si>
    <t>000 1 05 03000 01 0000 110</t>
  </si>
  <si>
    <t>000 1 12 01000 01 0000 120</t>
  </si>
  <si>
    <t>000 2 02 01001 05 0000 151</t>
  </si>
  <si>
    <t>000 2 02 02041 05 0000 151</t>
  </si>
  <si>
    <t>000 2 02 03001 05 0000 151</t>
  </si>
  <si>
    <t>000 2 02 03003 05 0000 151</t>
  </si>
  <si>
    <t>000 2 02 03004 05 0000 151</t>
  </si>
  <si>
    <t>000 2 02 03015 05 0000 151</t>
  </si>
  <si>
    <t>000 2 02 03020 05 0000 151</t>
  </si>
  <si>
    <t>000 2 02 03022 05 0000 151</t>
  </si>
  <si>
    <t>000 2 02 03053 05 0000 151</t>
  </si>
  <si>
    <t>000 1 08 07150 01 0000 110</t>
  </si>
  <si>
    <t>Государственная пошлина за выдачу разрешения на установку рекламной конструкции</t>
  </si>
  <si>
    <t>000 1 11 05013 10 0000 120</t>
  </si>
  <si>
    <t>000 1 13 02995 05 0000 130</t>
  </si>
  <si>
    <t>Прочие доходы от компенсации затрат бюджетов муниципальных районов</t>
  </si>
  <si>
    <t>000 1 14 02053 05 0000 410</t>
  </si>
  <si>
    <t>Доходы от реализации иного имущества, находящегося в собственности 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</si>
  <si>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000 2 02 01003 05 0000 151</t>
  </si>
  <si>
    <t>Дотации бюджетам муниципальных районов на поддержку мер по обеспечению сбалансированности бюджетов</t>
  </si>
  <si>
    <t xml:space="preserve">Всего </t>
  </si>
  <si>
    <t>000 1 05 04020 02 0000 110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</si>
  <si>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</si>
  <si>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000 2 02 00000 00 0000 000</t>
  </si>
  <si>
    <t>Безвозмездные поступления от других бюджетов бюджетной системы Российской Федерации</t>
  </si>
  <si>
    <t>000 1 16 25010 01 0000 140</t>
  </si>
  <si>
    <t>Денежные взыскания (штрафы) за нарушение законодательства Российской Федерации  о недрах</t>
  </si>
  <si>
    <t>000 1 16 25050 01 0000 140</t>
  </si>
  <si>
    <t>Денежные взыскания (штрафы) за нарушение законодательства в области охраны окружающей среды</t>
  </si>
  <si>
    <t>000 1 16 25060 01 0000 140</t>
  </si>
  <si>
    <t>Денежные взыскания (штрафы) за нарушение земельного законодательства</t>
  </si>
  <si>
    <t xml:space="preserve">000 1 01 02000 01 0000 110 </t>
  </si>
  <si>
    <t>Доходы от оказания платных услуг (работ) и компенсации затрат государства</t>
  </si>
  <si>
    <t>000 1 03 00000 00 0000 000</t>
  </si>
  <si>
    <t>Налоги на товары (работы, услуги), реализуемые на территории Российской Федерации</t>
  </si>
  <si>
    <t xml:space="preserve">000 1 03 02230 01 0000 110
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</si>
  <si>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</si>
  <si>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000 1 03 02240 01 0000 110
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</si>
  <si>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</si>
  <si>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000 1 03 02250 01 0000 110
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</si>
  <si>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</si>
  <si>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000 1 03 02260 01 0000 110
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</si>
  <si>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</si>
  <si>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000 1 11 05075 05 0000 120
</t>
  </si>
  <si>
    <t>Доходы от сдачи в аренду имущества, составляющего казну муниципальных районов (за исключением земельных участков)</t>
  </si>
  <si>
    <t>000 2 02 03122 05 0000 151</t>
  </si>
  <si>
    <t>Субвенции бюджетам муниципальных районов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</si>
  <si>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000 2 02 04000 00 0000 151</t>
  </si>
  <si>
    <t>Иные межбюджетные трансферты</t>
  </si>
  <si>
    <t>0001 16 28000 01 0000 140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</si>
  <si>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</si>
  <si>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 xml:space="preserve"> Прогнозируемые доходы бюджета Рыбинского муниципального района на 2015 год в соответствии  с классификацией доходов бюджетов Российской Федерации</t>
  </si>
  <si>
    <t>000 2 02 04029 05 0000 151</t>
  </si>
  <si>
    <t>Межбюджетные трансферты, передаваемые бюджетам муниципальных районов на реализацию дополнительных мероприятий в сфере занятости населения</t>
  </si>
  <si>
    <t>000 1 03 02000 01 0000 110</t>
  </si>
  <si>
    <t>Акцизы по подакцизным товарам (продукции), производимым на территории Российской Федерации</t>
  </si>
  <si>
    <t>000 2 02 03123 05 0000 151</t>
  </si>
  <si>
    <t>Субвенции бюджетам муниципальных районов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</si>
  <si>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 поселений, а также средства от продажи права на заключение договоров аренды указанных земельных участков</t>
  </si>
  <si>
    <t>Субсидии бюджетам муниципальных районов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</si>
  <si>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Субвенции бюджетам муниципальных районов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</si>
  <si>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Субсидии бюджетам бюджетной системы Российской Федерации (межбюджетные субсидии)</t>
  </si>
  <si>
    <t>000 2 02 02008 05 0000 151</t>
  </si>
  <si>
    <t>000 2 02 02089 05 0002 151</t>
  </si>
  <si>
    <t>000 2 02 03090 05 0000 151</t>
  </si>
  <si>
    <t>000 2 02 04014 05 0000 151</t>
  </si>
  <si>
    <t>Субсидии бюджетам муниципальных районов на обеспечение жильем молодых семей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</si>
  <si>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 бюджетов</t>
  </si>
  <si>
    <t>Субвенции бюджетам муниципальных районов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</si>
  <si>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</si>
  <si>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</si>
  <si>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</si>
  <si>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000 1 13 01995 05 0000 130</t>
  </si>
  <si>
    <t>Прочие доходы от оказания платных услуг (работ) получателями средств бюджетов муниципальных районов</t>
  </si>
  <si>
    <t>000 2 02 01999 05 0000 151</t>
  </si>
  <si>
    <t>Прочие дотации бюджетам муниципальных районов</t>
  </si>
  <si>
    <t>000 2 02 02077 05 0000 151</t>
  </si>
  <si>
    <t>Субсидии бюджетам муниципальных районов на на софинансирование капитальных вложений в объекты муниципальной собственности</t>
  </si>
  <si>
    <t>000 2 02 02088 05 0002 151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</si>
  <si>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средств, поступивших от государственной корпорации  - Фонда содействия реформированию жилищно-коммунального хозяйства</t>
  </si>
  <si>
    <t>000 2 02 04999 05 0000 151</t>
  </si>
  <si>
    <t>Прочие межбюджетные трансферты, передаваемые бюджетам муниципальных районов</t>
  </si>
  <si>
    <t xml:space="preserve">000 1 11 07015 05 0000 120
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</si>
  <si>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</si>
  <si>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000 2 02 02051 05 0000 151</t>
  </si>
  <si>
    <t>Субсидии бюджетам муниципальных районов на реализацию федеральных целевых программ</t>
  </si>
  <si>
    <t>000 2 02 02150 05 0000 151</t>
  </si>
  <si>
    <t>Субсидии бюджетам муниципальных районов на реализацию программы энергосбережения и повышения энергетической эффективности на период до 2020 года</t>
  </si>
  <si>
    <t>000 2 02 04012 05 0000 151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</si>
  <si>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</si>
  <si>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000 2 02 04025 05 0000 151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</si>
  <si>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</si>
  <si>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182 1 09 00000 00 0000 000</t>
  </si>
  <si>
    <t>Задолженность и перерасчеты по отмененным налогам, сборам и иным обязательным платежам</t>
  </si>
  <si>
    <t>000 1 09 06010 02 0000 110</t>
  </si>
  <si>
    <t>Налог с продаж</t>
  </si>
  <si>
    <t>000 1 09 07033 05 0000 110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</si>
  <si>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</si>
  <si>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000 1 16 25030 01 0000 140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</si>
  <si>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</si>
  <si>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000 2 07 00000 00 0000 180</t>
  </si>
  <si>
    <t>Прочие безвозмездные поступления</t>
  </si>
  <si>
    <t>000 2 07 05030 05 0000 180</t>
  </si>
  <si>
    <t>Прочие безвозмездные поступления в бюджеты муниципальных районов</t>
  </si>
  <si>
    <t>000 2 18 00000 00 0000 000</t>
  </si>
  <si>
    <t xml:space="preserve">000 2 18 05010 05 0000 180 </t>
  </si>
  <si>
    <t>Доходы бюджетов муниципальных районов от возврата бюджетными учреждениями остатков субсидий прошлых лет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</si>
  <si>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</si>
  <si>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Уточненный план 2015 год (руб.)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</si>
</sst>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_р_.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"/>
    <numFmt numFmtId="187" formatCode="#,##0.00_р_."/>
  </numFmts>
  <fonts count="45">
    <font>
      <sz val="10"/>
      <name val="Arial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0" xfId="0" applyFont="1" applyAlignment="1">
      <alignment horizontal="justify" vertical="center"/>
    </xf>
    <xf numFmtId="187" fontId="2" fillId="0" borderId="10" xfId="0" applyNumberFormat="1" applyFont="1" applyFill="1" applyBorder="1" applyAlignment="1">
      <alignment horizontal="right" vertical="center" wrapText="1"/>
    </xf>
    <xf numFmtId="0" fontId="2" fillId="0" borderId="1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187" fontId="2" fillId="0" borderId="0" xfId="0" applyNumberFormat="1" applyFont="1" applyFill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2066925</xdr:colOff>
      <xdr:row>0</xdr:row>
      <xdr:rowOff>0</xdr:rowOff>
    </xdr:from>
    <xdr:ext cx="2609850" cy="866775"/>
    <xdr:sp>
      <xdr:nvSpPr>
        <xdr:cNvPr id="1" name="TextBox 4"/>
        <xdr:cNvSpPr txBox="1">
          <a:spLocks noChangeArrowheads="1"/>
        </xdr:cNvSpPr>
      </xdr:nvSpPr>
      <xdr:spPr>
        <a:xfrm>
          <a:off x="3876675" y="0"/>
          <a:ext cx="260985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1 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решению Муниципального Совета 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Рыбинского муниципального района
</a:t>
          </a:r>
          <a:r>
            <a:rPr lang="en-US" cap="none" sz="12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</a:t>
          </a:r>
          <a:r>
            <a:rPr lang="en-US" cap="none" sz="12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</a:t>
          </a:r>
          <a:r>
            <a:rPr lang="en-US" cap="none" sz="12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24.12.2015 г.</a:t>
          </a:r>
          <a:r>
            <a:rPr lang="en-US" cap="none" sz="12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</a:t>
          </a:r>
          <a:r>
            <a:rPr lang="en-US" cap="none" sz="12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№ 47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88"/>
  <sheetViews>
    <sheetView tabSelected="1" zoomScalePageLayoutView="0" workbookViewId="0" topLeftCell="A1">
      <selection activeCell="I6" sqref="I6"/>
    </sheetView>
  </sheetViews>
  <sheetFormatPr defaultColWidth="9.140625" defaultRowHeight="12.75"/>
  <cols>
    <col min="1" max="1" width="27.140625" style="14" customWidth="1"/>
    <col min="2" max="2" width="48.140625" style="14" customWidth="1"/>
    <col min="3" max="3" width="22.00390625" style="14" customWidth="1"/>
    <col min="4" max="16384" width="9.140625" style="14" customWidth="1"/>
  </cols>
  <sheetData>
    <row r="1" spans="1:3" ht="15.75">
      <c r="A1" s="20"/>
      <c r="B1" s="20"/>
      <c r="C1" s="20"/>
    </row>
    <row r="2" spans="1:3" ht="15.75">
      <c r="A2" s="20"/>
      <c r="B2" s="20"/>
      <c r="C2" s="20"/>
    </row>
    <row r="3" spans="1:4" ht="15.75">
      <c r="A3" s="20"/>
      <c r="B3" s="20"/>
      <c r="C3" s="20"/>
      <c r="D3" s="15"/>
    </row>
    <row r="4" spans="1:4" ht="15.75">
      <c r="A4" s="20"/>
      <c r="B4" s="22"/>
      <c r="C4" s="22"/>
      <c r="D4" s="15"/>
    </row>
    <row r="5" spans="1:3" ht="102" customHeight="1">
      <c r="A5" s="21" t="s">
        <v>99</v>
      </c>
      <c r="B5" s="21"/>
      <c r="C5" s="21"/>
    </row>
    <row r="6" spans="1:3" ht="54" customHeight="1">
      <c r="A6" s="4" t="s">
        <v>0</v>
      </c>
      <c r="B6" s="4" t="s">
        <v>1</v>
      </c>
      <c r="C6" s="4" t="s">
        <v>156</v>
      </c>
    </row>
    <row r="7" spans="1:3" s="16" customFormat="1" ht="24.75" customHeight="1">
      <c r="A7" s="3" t="s">
        <v>2</v>
      </c>
      <c r="B7" s="1" t="s">
        <v>42</v>
      </c>
      <c r="C7" s="8">
        <f>C8+C10+C16+C20+C25+C29+C31+C34+C37+C44+C22</f>
        <v>123494096.81</v>
      </c>
    </row>
    <row r="8" spans="1:3" s="16" customFormat="1" ht="21" customHeight="1">
      <c r="A8" s="3" t="s">
        <v>45</v>
      </c>
      <c r="B8" s="1" t="s">
        <v>3</v>
      </c>
      <c r="C8" s="8">
        <f>SUM(C9)</f>
        <v>74946000</v>
      </c>
    </row>
    <row r="9" spans="1:3" s="16" customFormat="1" ht="22.5" customHeight="1">
      <c r="A9" s="3" t="s">
        <v>79</v>
      </c>
      <c r="B9" s="1" t="s">
        <v>4</v>
      </c>
      <c r="C9" s="8">
        <v>74946000</v>
      </c>
    </row>
    <row r="10" spans="1:3" s="16" customFormat="1" ht="54.75" customHeight="1">
      <c r="A10" s="5" t="s">
        <v>81</v>
      </c>
      <c r="B10" s="6" t="s">
        <v>82</v>
      </c>
      <c r="C10" s="8">
        <f>C15</f>
        <v>10288000</v>
      </c>
    </row>
    <row r="11" spans="1:3" s="16" customFormat="1" ht="153.75" customHeight="1" hidden="1">
      <c r="A11" s="5" t="s">
        <v>83</v>
      </c>
      <c r="B11" s="6" t="s">
        <v>84</v>
      </c>
      <c r="C11" s="8"/>
    </row>
    <row r="12" spans="1:3" s="16" customFormat="1" ht="187.5" hidden="1">
      <c r="A12" s="5" t="s">
        <v>85</v>
      </c>
      <c r="B12" s="6" t="s">
        <v>86</v>
      </c>
      <c r="C12" s="8"/>
    </row>
    <row r="13" spans="1:3" s="16" customFormat="1" ht="150" hidden="1">
      <c r="A13" s="5" t="s">
        <v>87</v>
      </c>
      <c r="B13" s="6" t="s">
        <v>88</v>
      </c>
      <c r="C13" s="8"/>
    </row>
    <row r="14" spans="1:3" s="16" customFormat="1" ht="150" hidden="1">
      <c r="A14" s="5" t="s">
        <v>89</v>
      </c>
      <c r="B14" s="6" t="s">
        <v>90</v>
      </c>
      <c r="C14" s="8"/>
    </row>
    <row r="15" spans="1:3" s="16" customFormat="1" ht="61.5" customHeight="1">
      <c r="A15" s="5" t="s">
        <v>102</v>
      </c>
      <c r="B15" s="6" t="s">
        <v>103</v>
      </c>
      <c r="C15" s="8">
        <v>10288000</v>
      </c>
    </row>
    <row r="16" spans="1:3" s="16" customFormat="1" ht="24" customHeight="1">
      <c r="A16" s="3" t="s">
        <v>46</v>
      </c>
      <c r="B16" s="1" t="s">
        <v>5</v>
      </c>
      <c r="C16" s="8">
        <f>C17+C18+C19</f>
        <v>4579820.23</v>
      </c>
    </row>
    <row r="17" spans="1:3" s="16" customFormat="1" ht="39.75" customHeight="1">
      <c r="A17" s="3" t="s">
        <v>47</v>
      </c>
      <c r="B17" s="1" t="s">
        <v>6</v>
      </c>
      <c r="C17" s="8">
        <v>4394000</v>
      </c>
    </row>
    <row r="18" spans="1:3" s="16" customFormat="1" ht="24.75" customHeight="1">
      <c r="A18" s="3" t="s">
        <v>48</v>
      </c>
      <c r="B18" s="1" t="s">
        <v>7</v>
      </c>
      <c r="C18" s="8">
        <v>82434.23</v>
      </c>
    </row>
    <row r="19" spans="1:3" s="16" customFormat="1" ht="75" customHeight="1">
      <c r="A19" s="3" t="s">
        <v>69</v>
      </c>
      <c r="B19" s="1" t="s">
        <v>70</v>
      </c>
      <c r="C19" s="8">
        <v>103386</v>
      </c>
    </row>
    <row r="20" spans="1:3" s="16" customFormat="1" ht="21.75" customHeight="1">
      <c r="A20" s="3" t="s">
        <v>30</v>
      </c>
      <c r="B20" s="1" t="s">
        <v>8</v>
      </c>
      <c r="C20" s="8">
        <f>SUM(C21)</f>
        <v>48000</v>
      </c>
    </row>
    <row r="21" spans="1:3" s="16" customFormat="1" ht="56.25">
      <c r="A21" s="5" t="s">
        <v>59</v>
      </c>
      <c r="B21" s="6" t="s">
        <v>60</v>
      </c>
      <c r="C21" s="8">
        <v>48000</v>
      </c>
    </row>
    <row r="22" spans="1:3" s="16" customFormat="1" ht="56.25">
      <c r="A22" s="5" t="s">
        <v>140</v>
      </c>
      <c r="B22" s="6" t="s">
        <v>141</v>
      </c>
      <c r="C22" s="8">
        <f>SUM(C23:C24)</f>
        <v>8931.67</v>
      </c>
    </row>
    <row r="23" spans="1:3" s="16" customFormat="1" ht="22.5" customHeight="1">
      <c r="A23" s="5" t="s">
        <v>142</v>
      </c>
      <c r="B23" s="6" t="s">
        <v>143</v>
      </c>
      <c r="C23" s="8">
        <v>8397.93</v>
      </c>
    </row>
    <row r="24" spans="1:3" s="16" customFormat="1" ht="131.25">
      <c r="A24" s="5" t="s">
        <v>144</v>
      </c>
      <c r="B24" s="6" t="s">
        <v>145</v>
      </c>
      <c r="C24" s="8">
        <v>533.74</v>
      </c>
    </row>
    <row r="25" spans="1:3" s="16" customFormat="1" ht="57.75" customHeight="1">
      <c r="A25" s="3" t="s">
        <v>9</v>
      </c>
      <c r="B25" s="1" t="s">
        <v>10</v>
      </c>
      <c r="C25" s="8">
        <f>SUM(C26:C28)</f>
        <v>12325685</v>
      </c>
    </row>
    <row r="26" spans="1:3" s="16" customFormat="1" ht="150.75" customHeight="1">
      <c r="A26" s="3" t="s">
        <v>61</v>
      </c>
      <c r="B26" s="2" t="s">
        <v>106</v>
      </c>
      <c r="C26" s="8">
        <v>10916685</v>
      </c>
    </row>
    <row r="27" spans="1:3" s="16" customFormat="1" ht="75">
      <c r="A27" s="3" t="s">
        <v>91</v>
      </c>
      <c r="B27" s="1" t="s">
        <v>92</v>
      </c>
      <c r="C27" s="8">
        <v>1400000</v>
      </c>
    </row>
    <row r="28" spans="1:3" s="16" customFormat="1" ht="112.5">
      <c r="A28" s="3" t="s">
        <v>130</v>
      </c>
      <c r="B28" s="1" t="s">
        <v>131</v>
      </c>
      <c r="C28" s="8">
        <v>9000</v>
      </c>
    </row>
    <row r="29" spans="1:3" s="16" customFormat="1" ht="37.5">
      <c r="A29" s="3" t="s">
        <v>11</v>
      </c>
      <c r="B29" s="1" t="s">
        <v>12</v>
      </c>
      <c r="C29" s="8">
        <f>SUM(C30)</f>
        <v>4005298</v>
      </c>
    </row>
    <row r="30" spans="1:3" s="16" customFormat="1" ht="37.5">
      <c r="A30" s="3" t="s">
        <v>49</v>
      </c>
      <c r="B30" s="1" t="s">
        <v>13</v>
      </c>
      <c r="C30" s="8">
        <v>4005298</v>
      </c>
    </row>
    <row r="31" spans="1:3" s="16" customFormat="1" ht="56.25">
      <c r="A31" s="3" t="s">
        <v>14</v>
      </c>
      <c r="B31" s="1" t="s">
        <v>80</v>
      </c>
      <c r="C31" s="8">
        <f>SUM(C32:C33)</f>
        <v>1762467.91</v>
      </c>
    </row>
    <row r="32" spans="1:3" s="16" customFormat="1" ht="56.25">
      <c r="A32" s="3" t="s">
        <v>120</v>
      </c>
      <c r="B32" s="1" t="s">
        <v>121</v>
      </c>
      <c r="C32" s="8">
        <v>1322000</v>
      </c>
    </row>
    <row r="33" spans="1:3" s="16" customFormat="1" ht="37.5">
      <c r="A33" s="3" t="s">
        <v>62</v>
      </c>
      <c r="B33" s="1" t="s">
        <v>63</v>
      </c>
      <c r="C33" s="8">
        <v>440467.91</v>
      </c>
    </row>
    <row r="34" spans="1:3" s="16" customFormat="1" ht="41.25" customHeight="1">
      <c r="A34" s="3" t="s">
        <v>15</v>
      </c>
      <c r="B34" s="1" t="s">
        <v>16</v>
      </c>
      <c r="C34" s="8">
        <f>SUM(C35:C36)</f>
        <v>14139134</v>
      </c>
    </row>
    <row r="35" spans="1:3" s="16" customFormat="1" ht="187.5">
      <c r="A35" s="3" t="s">
        <v>64</v>
      </c>
      <c r="B35" s="2" t="s">
        <v>65</v>
      </c>
      <c r="C35" s="8">
        <v>27000</v>
      </c>
    </row>
    <row r="36" spans="1:3" s="16" customFormat="1" ht="93.75">
      <c r="A36" s="3" t="s">
        <v>118</v>
      </c>
      <c r="B36" s="2" t="s">
        <v>119</v>
      </c>
      <c r="C36" s="8">
        <v>14112134</v>
      </c>
    </row>
    <row r="37" spans="1:3" s="16" customFormat="1" ht="19.5" customHeight="1">
      <c r="A37" s="3" t="s">
        <v>17</v>
      </c>
      <c r="B37" s="1" t="s">
        <v>18</v>
      </c>
      <c r="C37" s="8">
        <f>SUM(C38:C43)</f>
        <v>1167500</v>
      </c>
    </row>
    <row r="38" spans="1:3" s="16" customFormat="1" ht="56.25">
      <c r="A38" s="3" t="s">
        <v>73</v>
      </c>
      <c r="B38" s="1" t="s">
        <v>74</v>
      </c>
      <c r="C38" s="8">
        <v>150000</v>
      </c>
    </row>
    <row r="39" spans="1:3" s="16" customFormat="1" ht="75">
      <c r="A39" s="3" t="s">
        <v>146</v>
      </c>
      <c r="B39" s="1" t="s">
        <v>147</v>
      </c>
      <c r="C39" s="8">
        <v>33800</v>
      </c>
    </row>
    <row r="40" spans="1:3" s="16" customFormat="1" ht="56.25">
      <c r="A40" s="3" t="s">
        <v>75</v>
      </c>
      <c r="B40" s="1" t="s">
        <v>76</v>
      </c>
      <c r="C40" s="8">
        <v>245000</v>
      </c>
    </row>
    <row r="41" spans="1:3" s="16" customFormat="1" ht="38.25" customHeight="1">
      <c r="A41" s="3" t="s">
        <v>77</v>
      </c>
      <c r="B41" s="1" t="s">
        <v>78</v>
      </c>
      <c r="C41" s="8">
        <v>60000</v>
      </c>
    </row>
    <row r="42" spans="1:3" s="16" customFormat="1" ht="112.5">
      <c r="A42" s="3" t="s">
        <v>97</v>
      </c>
      <c r="B42" s="1" t="s">
        <v>98</v>
      </c>
      <c r="C42" s="8">
        <v>147000</v>
      </c>
    </row>
    <row r="43" spans="1:3" s="16" customFormat="1" ht="78.75" customHeight="1">
      <c r="A43" s="3" t="s">
        <v>19</v>
      </c>
      <c r="B43" s="1" t="s">
        <v>20</v>
      </c>
      <c r="C43" s="8">
        <v>531700</v>
      </c>
    </row>
    <row r="44" spans="1:3" s="16" customFormat="1" ht="21.75" customHeight="1">
      <c r="A44" s="3" t="s">
        <v>21</v>
      </c>
      <c r="B44" s="1" t="s">
        <v>22</v>
      </c>
      <c r="C44" s="8">
        <f>SUM(C45)</f>
        <v>223260</v>
      </c>
    </row>
    <row r="45" spans="1:3" s="16" customFormat="1" ht="42.75" customHeight="1">
      <c r="A45" s="3" t="s">
        <v>23</v>
      </c>
      <c r="B45" s="1" t="s">
        <v>24</v>
      </c>
      <c r="C45" s="8">
        <v>223260</v>
      </c>
    </row>
    <row r="46" spans="1:3" s="16" customFormat="1" ht="19.5" customHeight="1">
      <c r="A46" s="3" t="s">
        <v>25</v>
      </c>
      <c r="B46" s="1" t="s">
        <v>26</v>
      </c>
      <c r="C46" s="8">
        <f>C47+C79+C81</f>
        <v>998516515.4799999</v>
      </c>
    </row>
    <row r="47" spans="1:3" s="16" customFormat="1" ht="62.25" customHeight="1">
      <c r="A47" s="3" t="s">
        <v>71</v>
      </c>
      <c r="B47" s="1" t="s">
        <v>72</v>
      </c>
      <c r="C47" s="8">
        <f>C48+C52+C61+C73</f>
        <v>998172006.5799999</v>
      </c>
    </row>
    <row r="48" spans="1:3" s="16" customFormat="1" ht="56.25">
      <c r="A48" s="3" t="s">
        <v>27</v>
      </c>
      <c r="B48" s="1" t="s">
        <v>28</v>
      </c>
      <c r="C48" s="8">
        <f>SUM(C49:C51)</f>
        <v>312738955</v>
      </c>
    </row>
    <row r="49" spans="1:3" s="16" customFormat="1" ht="56.25">
      <c r="A49" s="3" t="s">
        <v>50</v>
      </c>
      <c r="B49" s="1" t="s">
        <v>31</v>
      </c>
      <c r="C49" s="8">
        <v>244281000</v>
      </c>
    </row>
    <row r="50" spans="1:3" s="16" customFormat="1" ht="75">
      <c r="A50" s="3" t="s">
        <v>66</v>
      </c>
      <c r="B50" s="1" t="s">
        <v>67</v>
      </c>
      <c r="C50" s="8">
        <v>57667000</v>
      </c>
    </row>
    <row r="51" spans="1:3" s="16" customFormat="1" ht="37.5">
      <c r="A51" s="3" t="s">
        <v>122</v>
      </c>
      <c r="B51" s="1" t="s">
        <v>123</v>
      </c>
      <c r="C51" s="8">
        <v>10790955</v>
      </c>
    </row>
    <row r="52" spans="1:3" s="16" customFormat="1" ht="56.25">
      <c r="A52" s="3" t="s">
        <v>34</v>
      </c>
      <c r="B52" s="1" t="s">
        <v>109</v>
      </c>
      <c r="C52" s="8">
        <f>SUM(C53:C60)</f>
        <v>126820242.82000001</v>
      </c>
    </row>
    <row r="53" spans="1:3" s="16" customFormat="1" ht="56.25">
      <c r="A53" s="3" t="s">
        <v>110</v>
      </c>
      <c r="B53" s="6" t="s">
        <v>114</v>
      </c>
      <c r="C53" s="8">
        <v>3096552.64</v>
      </c>
    </row>
    <row r="54" spans="1:10" s="16" customFormat="1" ht="153.75" customHeight="1">
      <c r="A54" s="3" t="s">
        <v>51</v>
      </c>
      <c r="B54" s="1" t="s">
        <v>107</v>
      </c>
      <c r="C54" s="8">
        <v>41203000</v>
      </c>
      <c r="I54" s="10"/>
      <c r="J54" s="11"/>
    </row>
    <row r="55" spans="1:10" s="16" customFormat="1" ht="56.25">
      <c r="A55" s="3" t="s">
        <v>132</v>
      </c>
      <c r="B55" s="1" t="s">
        <v>133</v>
      </c>
      <c r="C55" s="8">
        <v>3074449.72</v>
      </c>
      <c r="I55" s="10"/>
      <c r="J55" s="11"/>
    </row>
    <row r="56" spans="1:3" s="16" customFormat="1" ht="76.5" customHeight="1">
      <c r="A56" s="3" t="s">
        <v>124</v>
      </c>
      <c r="B56" s="1" t="s">
        <v>125</v>
      </c>
      <c r="C56" s="8">
        <v>19050000</v>
      </c>
    </row>
    <row r="57" spans="1:3" s="16" customFormat="1" ht="150">
      <c r="A57" s="3" t="s">
        <v>126</v>
      </c>
      <c r="B57" s="1" t="s">
        <v>127</v>
      </c>
      <c r="C57" s="8">
        <v>25066298.31</v>
      </c>
    </row>
    <row r="58" spans="1:3" s="16" customFormat="1" ht="93.75">
      <c r="A58" s="3" t="s">
        <v>111</v>
      </c>
      <c r="B58" s="6" t="s">
        <v>115</v>
      </c>
      <c r="C58" s="8">
        <v>14410396.15</v>
      </c>
    </row>
    <row r="59" spans="1:3" s="16" customFormat="1" ht="93.75">
      <c r="A59" s="3" t="s">
        <v>134</v>
      </c>
      <c r="B59" s="6" t="s">
        <v>135</v>
      </c>
      <c r="C59" s="8">
        <v>2379450</v>
      </c>
    </row>
    <row r="60" spans="1:3" s="16" customFormat="1" ht="37.5">
      <c r="A60" s="3" t="s">
        <v>33</v>
      </c>
      <c r="B60" s="1" t="s">
        <v>32</v>
      </c>
      <c r="C60" s="8">
        <v>18540096</v>
      </c>
    </row>
    <row r="61" spans="1:3" s="16" customFormat="1" ht="56.25">
      <c r="A61" s="3" t="s">
        <v>35</v>
      </c>
      <c r="B61" s="1" t="s">
        <v>29</v>
      </c>
      <c r="C61" s="8">
        <f>SUM(C62:C72)</f>
        <v>543651192</v>
      </c>
    </row>
    <row r="62" spans="1:3" s="16" customFormat="1" ht="75">
      <c r="A62" s="3" t="s">
        <v>52</v>
      </c>
      <c r="B62" s="1" t="s">
        <v>36</v>
      </c>
      <c r="C62" s="8">
        <v>14940000</v>
      </c>
    </row>
    <row r="63" spans="1:3" s="16" customFormat="1" ht="75">
      <c r="A63" s="3" t="s">
        <v>53</v>
      </c>
      <c r="B63" s="1" t="s">
        <v>37</v>
      </c>
      <c r="C63" s="8">
        <v>1432860</v>
      </c>
    </row>
    <row r="64" spans="1:3" s="16" customFormat="1" ht="131.25">
      <c r="A64" s="3" t="s">
        <v>54</v>
      </c>
      <c r="B64" s="1" t="s">
        <v>108</v>
      </c>
      <c r="C64" s="8">
        <v>3818262</v>
      </c>
    </row>
    <row r="65" spans="1:3" s="16" customFormat="1" ht="75">
      <c r="A65" s="3" t="s">
        <v>55</v>
      </c>
      <c r="B65" s="1" t="s">
        <v>38</v>
      </c>
      <c r="C65" s="8">
        <v>1446800</v>
      </c>
    </row>
    <row r="66" spans="1:3" s="16" customFormat="1" ht="93.75">
      <c r="A66" s="3" t="s">
        <v>56</v>
      </c>
      <c r="B66" s="1" t="s">
        <v>39</v>
      </c>
      <c r="C66" s="8">
        <v>350000</v>
      </c>
    </row>
    <row r="67" spans="1:3" s="16" customFormat="1" ht="75">
      <c r="A67" s="3" t="s">
        <v>57</v>
      </c>
      <c r="B67" s="1" t="s">
        <v>41</v>
      </c>
      <c r="C67" s="8">
        <v>3278000</v>
      </c>
    </row>
    <row r="68" spans="1:3" s="16" customFormat="1" ht="77.25" customHeight="1">
      <c r="A68" s="3" t="s">
        <v>43</v>
      </c>
      <c r="B68" s="1" t="s">
        <v>40</v>
      </c>
      <c r="C68" s="8">
        <v>502941550</v>
      </c>
    </row>
    <row r="69" spans="1:3" s="16" customFormat="1" ht="150">
      <c r="A69" s="3" t="s">
        <v>58</v>
      </c>
      <c r="B69" s="1" t="s">
        <v>44</v>
      </c>
      <c r="C69" s="8">
        <v>400000</v>
      </c>
    </row>
    <row r="70" spans="1:3" s="16" customFormat="1" ht="131.25">
      <c r="A70" s="3" t="s">
        <v>112</v>
      </c>
      <c r="B70" s="6" t="s">
        <v>116</v>
      </c>
      <c r="C70" s="8">
        <v>5087800</v>
      </c>
    </row>
    <row r="71" spans="1:3" s="16" customFormat="1" ht="188.25" customHeight="1">
      <c r="A71" s="3" t="s">
        <v>93</v>
      </c>
      <c r="B71" s="6" t="s">
        <v>94</v>
      </c>
      <c r="C71" s="8">
        <v>9466644</v>
      </c>
    </row>
    <row r="72" spans="1:3" s="16" customFormat="1" ht="112.5">
      <c r="A72" s="3" t="s">
        <v>104</v>
      </c>
      <c r="B72" s="1" t="s">
        <v>105</v>
      </c>
      <c r="C72" s="8">
        <v>489276</v>
      </c>
    </row>
    <row r="73" spans="1:3" s="16" customFormat="1" ht="18" customHeight="1">
      <c r="A73" s="3" t="s">
        <v>95</v>
      </c>
      <c r="B73" s="1" t="s">
        <v>96</v>
      </c>
      <c r="C73" s="8">
        <f>SUM(C74:C78)</f>
        <v>14961616.76</v>
      </c>
    </row>
    <row r="74" spans="1:3" s="16" customFormat="1" ht="131.25">
      <c r="A74" s="3" t="s">
        <v>136</v>
      </c>
      <c r="B74" s="1" t="s">
        <v>137</v>
      </c>
      <c r="C74" s="8">
        <v>234513</v>
      </c>
    </row>
    <row r="75" spans="1:3" s="16" customFormat="1" ht="131.25">
      <c r="A75" s="3" t="s">
        <v>113</v>
      </c>
      <c r="B75" s="6" t="s">
        <v>117</v>
      </c>
      <c r="C75" s="8">
        <v>12500926.76</v>
      </c>
    </row>
    <row r="76" spans="1:3" s="16" customFormat="1" ht="93.75" customHeight="1">
      <c r="A76" s="3" t="s">
        <v>138</v>
      </c>
      <c r="B76" s="1" t="s">
        <v>139</v>
      </c>
      <c r="C76" s="8">
        <v>193978</v>
      </c>
    </row>
    <row r="77" spans="1:3" s="16" customFormat="1" ht="99.75" customHeight="1">
      <c r="A77" s="3" t="s">
        <v>100</v>
      </c>
      <c r="B77" s="9" t="s">
        <v>101</v>
      </c>
      <c r="C77" s="8">
        <v>145380</v>
      </c>
    </row>
    <row r="78" spans="1:3" s="16" customFormat="1" ht="56.25">
      <c r="A78" s="3" t="s">
        <v>128</v>
      </c>
      <c r="B78" s="9" t="s">
        <v>129</v>
      </c>
      <c r="C78" s="8">
        <v>1886819</v>
      </c>
    </row>
    <row r="79" spans="1:3" s="16" customFormat="1" ht="21" customHeight="1">
      <c r="A79" s="3" t="s">
        <v>148</v>
      </c>
      <c r="B79" s="9" t="s">
        <v>149</v>
      </c>
      <c r="C79" s="8">
        <f>C80</f>
        <v>220000</v>
      </c>
    </row>
    <row r="80" spans="1:3" s="16" customFormat="1" ht="37.5">
      <c r="A80" s="3" t="s">
        <v>150</v>
      </c>
      <c r="B80" s="9" t="s">
        <v>151</v>
      </c>
      <c r="C80" s="8">
        <v>220000</v>
      </c>
    </row>
    <row r="81" spans="1:3" s="16" customFormat="1" ht="150">
      <c r="A81" s="3" t="s">
        <v>152</v>
      </c>
      <c r="B81" s="9" t="s">
        <v>155</v>
      </c>
      <c r="C81" s="8">
        <f>C82</f>
        <v>124508.9</v>
      </c>
    </row>
    <row r="82" spans="1:3" s="16" customFormat="1" ht="75">
      <c r="A82" s="3" t="s">
        <v>153</v>
      </c>
      <c r="B82" s="9" t="s">
        <v>154</v>
      </c>
      <c r="C82" s="8">
        <v>124508.9</v>
      </c>
    </row>
    <row r="83" spans="1:3" s="16" customFormat="1" ht="18.75">
      <c r="A83" s="18" t="s">
        <v>68</v>
      </c>
      <c r="B83" s="19"/>
      <c r="C83" s="8">
        <f>C7+C46</f>
        <v>1122010612.29</v>
      </c>
    </row>
    <row r="84" spans="1:3" s="16" customFormat="1" ht="18.75">
      <c r="A84" s="12"/>
      <c r="B84" s="12"/>
      <c r="C84" s="13"/>
    </row>
    <row r="87" ht="18.75">
      <c r="A87" s="7"/>
    </row>
    <row r="88" spans="1:3" ht="18.75">
      <c r="A88" s="17"/>
      <c r="B88" s="17"/>
      <c r="C88" s="17"/>
    </row>
  </sheetData>
  <sheetProtection/>
  <mergeCells count="7">
    <mergeCell ref="A88:C88"/>
    <mergeCell ref="A83:B83"/>
    <mergeCell ref="A1:C1"/>
    <mergeCell ref="A2:C2"/>
    <mergeCell ref="A5:C5"/>
    <mergeCell ref="A3:C3"/>
    <mergeCell ref="A4:C4"/>
  </mergeCells>
  <printOptions/>
  <pageMargins left="0.3937007874015748" right="0.3937007874015748" top="0.3937007874015748" bottom="0.3937007874015748" header="0" footer="0.23622047244094488"/>
  <pageSetup fitToHeight="0" horizontalDpi="600" verticalDpi="600" orientation="portrait" paperSize="9" r:id="rId2"/>
  <headerFooter alignWithMargins="0">
    <oddFooter>&amp;R&amp;P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Первухина</cp:lastModifiedBy>
  <cp:lastPrinted>2015-12-12T09:57:19Z</cp:lastPrinted>
  <dcterms:created xsi:type="dcterms:W3CDTF">1996-10-08T23:32:33Z</dcterms:created>
  <dcterms:modified xsi:type="dcterms:W3CDTF">2015-12-30T08:23:26Z</dcterms:modified>
  <cp:category/>
  <cp:version/>
  <cp:contentType/>
  <cp:contentStatus/>
</cp:coreProperties>
</file>